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7245"/>
  </bookViews>
  <sheets>
    <sheet name="Информация о стоимости" sheetId="1" r:id="rId1"/>
  </sheets>
  <definedNames>
    <definedName name="Госпрограмма_субъекта_Российской_Федерации_на_2018_2022_гг">#REF!</definedName>
    <definedName name="Субъекты72">#REF!</definedName>
    <definedName name="Субъекты85">#REF!</definedName>
    <definedName name="Трудовое">#REF!</definedName>
    <definedName name="Утверждена">'Информация о стоимости'!#REF!</definedName>
    <definedName name="Финансовое">#REF!</definedName>
    <definedName name="Финансовое.">#REF!</definedName>
    <definedName name="Финансовое1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/>
  <c r="J27"/>
  <c r="K23"/>
  <c r="J23"/>
  <c r="K19"/>
  <c r="L19" s="1"/>
  <c r="J19"/>
  <c r="M15"/>
  <c r="L15"/>
  <c r="K15"/>
  <c r="J15"/>
  <c r="M11"/>
  <c r="L11"/>
  <c r="J11"/>
  <c r="K11"/>
  <c r="L12"/>
  <c r="M12" s="1"/>
  <c r="L13"/>
  <c r="L14"/>
  <c r="L16"/>
  <c r="L17"/>
  <c r="M17" s="1"/>
  <c r="L18"/>
  <c r="L20"/>
  <c r="L21"/>
  <c r="L22"/>
  <c r="L24"/>
  <c r="L25"/>
  <c r="M25" s="1"/>
  <c r="L26"/>
  <c r="K13"/>
  <c r="M13" s="1"/>
  <c r="K14"/>
  <c r="K16"/>
  <c r="K17"/>
  <c r="K18"/>
  <c r="M18" s="1"/>
  <c r="K20"/>
  <c r="K21"/>
  <c r="K22"/>
  <c r="K24"/>
  <c r="M24" s="1"/>
  <c r="K25"/>
  <c r="K26"/>
  <c r="K12"/>
  <c r="L10"/>
  <c r="M10" s="1"/>
  <c r="M9"/>
  <c r="M14"/>
  <c r="M16"/>
  <c r="M20"/>
  <c r="M21"/>
  <c r="M22"/>
  <c r="M26"/>
  <c r="M8"/>
  <c r="L27" l="1"/>
  <c r="M27" s="1"/>
  <c r="L23"/>
  <c r="M23" s="1"/>
  <c r="M19"/>
</calcChain>
</file>

<file path=xl/sharedStrings.xml><?xml version="1.0" encoding="utf-8"?>
<sst xmlns="http://schemas.openxmlformats.org/spreadsheetml/2006/main" count="69" uniqueCount="37">
  <si>
    <t>Наименование субъекта Российской Федерации</t>
  </si>
  <si>
    <t>Кол-во дворовых территорий</t>
  </si>
  <si>
    <t>Сведения о дворовых территориях включенных в муниципальную программу 2018-2022</t>
  </si>
  <si>
    <t>Сведения об общественных пространствах включенных в муниципальную программу 2018-2022</t>
  </si>
  <si>
    <t>Общая площадь всех дворовых территорий (тыс.кв.м)</t>
  </si>
  <si>
    <t>Количество общественных пространств (по каждому из видов указанных в столбце 7)</t>
  </si>
  <si>
    <t>Общий объем средств необходимый для выполнения благоустройства всех общественных пространств (млн.рублей)</t>
  </si>
  <si>
    <t>Общий объем средств необходимый для выполнения благоустройства всех дворовых территорий (млн.рублей)</t>
  </si>
  <si>
    <t>Оценочная средняя стоимость благоустройства 1 кв.м дворовой территории (по минимальному перечню в соответствии с Пост.Правительства РФ от 10.02.2017 № 169) с учетом практики благоустройства в 2017 году  (тыс.рублей)</t>
  </si>
  <si>
    <t>Оценочная средняя стоимость благоустройства 1 кв.м общественного  пространства (по каждому из видов указанных в столбце 7) с учетом практики 2017 года   (тыс.рублей)</t>
  </si>
  <si>
    <t>Всего (сумма необходимых средств на дворовые и общественные территории по столбцам 6 и 10) , млн.рублей</t>
  </si>
  <si>
    <t>Сумма средств фактически предусмотренная бюджетом муниципального образования на реализацию программ по формированию комфортной городской среды</t>
  </si>
  <si>
    <t>Дефицит средств (разница 11 и 12 столбцов)</t>
  </si>
  <si>
    <t>Приложение № 3 к протоколу селекторного совещания по вопросам реализации в субъектах Российской Федерации мероприятий приоритетного проекта «Формирование комфортной городской среды» от _________ № ____________</t>
  </si>
  <si>
    <t xml:space="preserve">Информация о прогнозной оценке общих объемов денежных средств, необходимых для реализации мероприятий по благоустройству всех дворовых территорий и общественных пространств, включаемых муниципальными образованиями в разрабатываемые проекты муниципальных программ формирования комфортной городской среды на 2018-2022* </t>
  </si>
  <si>
    <t xml:space="preserve">** Субъекты Российской Федерации, в которых региональным законодательством не предусмотрено доведение  средств субсидии на формирование комфортной городской среды бюджетам муниципальных образований, осуществляют учет информации о прогнозной оценке объемов денежных средств в соответствии с региональными программами.  </t>
  </si>
  <si>
    <t>Наименование муниципального образования**</t>
  </si>
  <si>
    <r>
      <t xml:space="preserve">Вид общественного пространства (парк, сквер, набережная, улица, площадь)                             </t>
    </r>
    <r>
      <rPr>
        <i/>
        <sz val="12"/>
        <color theme="1"/>
        <rFont val="Times New Roman"/>
        <family val="1"/>
        <charset val="204"/>
      </rPr>
      <t>(при наличии нескольких -указываются все в отдельной строке)</t>
    </r>
  </si>
  <si>
    <t xml:space="preserve">* Указанная форма является рекомендуемой и в целях организации работы по прогнозной оценке общих объемов денежных средств, необходимых для реализации мероприятий по благоустройству всех дворовых территорий и общественных пространств может быть дополнена </t>
  </si>
  <si>
    <t>Пешеходный переход Карымкары  ул. Комсомольская, д. 15; Горнореченск, ул.Речная, д.34</t>
  </si>
  <si>
    <t>сельское поселение Карымкары, Спортивная универсальная площадка ул. Школьная, 1в</t>
  </si>
  <si>
    <t>сельское поселение Карымкары (Приобретение остановочных комплексов (по маршруту школьного автобуса)) ул. Полевая, ул. Ленина</t>
  </si>
  <si>
    <t>сельское поселение Карымкары (Спортивная площадка Workout), ул. Школьная 1В</t>
  </si>
  <si>
    <t>сельское поселение Карымкары (Обустройство берега в районе дебаркадера) п. Карымкары</t>
  </si>
  <si>
    <t>Доукомплектация детской площадки п.Горнореченск, Лесная, 17а</t>
  </si>
  <si>
    <t>сельское поселение Карымкары (Универсальная площадь) п. Горнореченск ул. Лесная</t>
  </si>
  <si>
    <t>Огораживание кладбища п.Горнореченск, Речная, 36а S 6920 (333м)</t>
  </si>
  <si>
    <t>Пешеходная дорожка Школьная, 1в, протяженностью 80м (80м2)</t>
  </si>
  <si>
    <t>Огораживание детской площадки Школьная 1в (240-250м)</t>
  </si>
  <si>
    <t>сельское поселение Карымкары, Обустройство освещения двух посадочных площадок (Карымкары, Горнореченск)</t>
  </si>
  <si>
    <t>сельское поселение Карымкары (Обустройство автостоянки) п. Карымкары, ул. Ленина, д. 59</t>
  </si>
  <si>
    <t>обустройство пешеходных дорожек, сельское поселение Карымкары</t>
  </si>
  <si>
    <t>сельское поселение Карымкары ул. Дорожная, Дамба (выравнивание территории, обустройство металлического профиля, деревянный настил</t>
  </si>
  <si>
    <t>сельское поселение Карымкары</t>
  </si>
  <si>
    <t>ХМАО-Югра</t>
  </si>
  <si>
    <r>
      <t xml:space="preserve">освещение, скамейки, урны площадок на территории сельского поселения Карымкары ао адресам (Парк) ул. Ленина, 30а, пер. Парковый, 9а, Ленина, 48 а; </t>
    </r>
    <r>
      <rPr>
        <sz val="12"/>
        <color rgb="FFFF0000"/>
        <rFont val="Times New Roman"/>
        <family val="1"/>
        <charset val="204"/>
      </rPr>
      <t>Школьная, 1в</t>
    </r>
  </si>
  <si>
    <t>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</si>
</sst>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8" fillId="5" borderId="14" xfId="0" applyFont="1" applyFill="1" applyBorder="1" applyAlignment="1">
      <alignment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wrapText="1"/>
    </xf>
    <xf numFmtId="0" fontId="8" fillId="6" borderId="14" xfId="0" applyFont="1" applyFill="1" applyBorder="1" applyAlignment="1">
      <alignment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wrapText="1"/>
    </xf>
    <xf numFmtId="0" fontId="8" fillId="7" borderId="14" xfId="0" applyFont="1" applyFill="1" applyBorder="1" applyAlignment="1">
      <alignment wrapText="1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9" fillId="8" borderId="1" xfId="0" applyFont="1" applyFill="1" applyBorder="1"/>
    <xf numFmtId="0" fontId="2" fillId="8" borderId="1" xfId="0" applyFont="1" applyFill="1" applyBorder="1" applyAlignment="1">
      <alignment vertical="center" wrapText="1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8" fillId="9" borderId="1" xfId="0" applyFont="1" applyFill="1" applyBorder="1"/>
    <xf numFmtId="0" fontId="2" fillId="9" borderId="1" xfId="0" applyFont="1" applyFill="1" applyBorder="1" applyAlignment="1">
      <alignment vertical="center" wrapText="1"/>
    </xf>
    <xf numFmtId="0" fontId="10" fillId="8" borderId="1" xfId="0" applyFont="1" applyFill="1" applyBorder="1"/>
    <xf numFmtId="164" fontId="2" fillId="6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wrapText="1"/>
    </xf>
    <xf numFmtId="164" fontId="3" fillId="6" borderId="1" xfId="0" applyNumberFormat="1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0" fontId="11" fillId="8" borderId="1" xfId="0" applyFont="1" applyFill="1" applyBorder="1"/>
    <xf numFmtId="0" fontId="2" fillId="9" borderId="0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 wrapText="1"/>
    </xf>
    <xf numFmtId="0" fontId="5" fillId="9" borderId="1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4" zoomScale="70" zoomScaleNormal="70" workbookViewId="0">
      <selection activeCell="R3" sqref="R3"/>
    </sheetView>
  </sheetViews>
  <sheetFormatPr defaultRowHeight="15"/>
  <cols>
    <col min="1" max="1" width="15.85546875" customWidth="1"/>
    <col min="2" max="2" width="19.5703125" customWidth="1"/>
    <col min="3" max="3" width="12.28515625" customWidth="1"/>
    <col min="4" max="4" width="16.140625" customWidth="1"/>
    <col min="5" max="5" width="24.140625" customWidth="1"/>
    <col min="6" max="6" width="16" customWidth="1"/>
    <col min="7" max="7" width="19.5703125" customWidth="1"/>
    <col min="8" max="8" width="16.5703125" customWidth="1"/>
    <col min="9" max="9" width="22" customWidth="1"/>
    <col min="10" max="10" width="21" customWidth="1"/>
    <col min="11" max="11" width="16.7109375" customWidth="1"/>
    <col min="12" max="12" width="17.85546875" customWidth="1"/>
    <col min="13" max="13" width="17.5703125" customWidth="1"/>
  </cols>
  <sheetData>
    <row r="1" spans="1:13" ht="139.9" customHeight="1">
      <c r="A1" s="2"/>
      <c r="B1" s="2"/>
      <c r="C1" s="2"/>
      <c r="D1" s="2"/>
      <c r="E1" s="2"/>
      <c r="F1" s="2"/>
      <c r="G1" s="2"/>
      <c r="H1" s="2"/>
      <c r="I1" s="2"/>
      <c r="J1" s="4"/>
      <c r="K1" s="4"/>
      <c r="L1" s="62" t="s">
        <v>13</v>
      </c>
      <c r="M1" s="63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73.900000000000006" customHeight="1">
      <c r="A3" s="77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0.6" customHeight="1">
      <c r="A5" s="64" t="s">
        <v>0</v>
      </c>
      <c r="B5" s="69" t="s">
        <v>16</v>
      </c>
      <c r="C5" s="66" t="s">
        <v>2</v>
      </c>
      <c r="D5" s="67"/>
      <c r="E5" s="67"/>
      <c r="F5" s="68"/>
      <c r="G5" s="71" t="s">
        <v>3</v>
      </c>
      <c r="H5" s="72"/>
      <c r="I5" s="72"/>
      <c r="J5" s="72"/>
      <c r="K5" s="64" t="s">
        <v>10</v>
      </c>
      <c r="L5" s="75" t="s">
        <v>11</v>
      </c>
      <c r="M5" s="69" t="s">
        <v>12</v>
      </c>
    </row>
    <row r="6" spans="1:13" ht="243" customHeight="1" thickBot="1">
      <c r="A6" s="65"/>
      <c r="B6" s="70"/>
      <c r="C6" s="5" t="s">
        <v>1</v>
      </c>
      <c r="D6" s="6" t="s">
        <v>4</v>
      </c>
      <c r="E6" s="6" t="s">
        <v>8</v>
      </c>
      <c r="F6" s="7" t="s">
        <v>7</v>
      </c>
      <c r="G6" s="8" t="s">
        <v>17</v>
      </c>
      <c r="H6" s="9" t="s">
        <v>5</v>
      </c>
      <c r="I6" s="9" t="s">
        <v>9</v>
      </c>
      <c r="J6" s="10" t="s">
        <v>6</v>
      </c>
      <c r="K6" s="65"/>
      <c r="L6" s="76"/>
      <c r="M6" s="70"/>
    </row>
    <row r="7" spans="1:13" ht="18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3" ht="99" customHeight="1">
      <c r="A8" s="14" t="s">
        <v>34</v>
      </c>
      <c r="B8" s="14" t="s">
        <v>33</v>
      </c>
      <c r="C8" s="12"/>
      <c r="D8" s="13"/>
      <c r="E8" s="13"/>
      <c r="F8" s="12"/>
      <c r="G8" s="14" t="s">
        <v>19</v>
      </c>
      <c r="H8" s="14">
        <v>2</v>
      </c>
      <c r="I8" s="14"/>
      <c r="J8" s="15">
        <v>0.33200000000000002</v>
      </c>
      <c r="K8" s="14">
        <v>0.33200000000000002</v>
      </c>
      <c r="L8" s="14">
        <v>3.32E-2</v>
      </c>
      <c r="M8" s="14">
        <f>K8-L8</f>
        <v>0.29880000000000001</v>
      </c>
    </row>
    <row r="9" spans="1:13" ht="99.6" customHeight="1">
      <c r="A9" s="14" t="s">
        <v>34</v>
      </c>
      <c r="B9" s="14" t="s">
        <v>33</v>
      </c>
      <c r="C9" s="12"/>
      <c r="D9" s="13"/>
      <c r="E9" s="13"/>
      <c r="F9" s="12"/>
      <c r="G9" s="14" t="s">
        <v>20</v>
      </c>
      <c r="H9" s="14">
        <v>1</v>
      </c>
      <c r="I9" s="14"/>
      <c r="J9" s="15">
        <v>3.056</v>
      </c>
      <c r="K9" s="14">
        <v>3.056</v>
      </c>
      <c r="L9" s="14">
        <v>0.30559999999999998</v>
      </c>
      <c r="M9" s="14">
        <f t="shared" ref="M9:M27" si="0">K9-L9</f>
        <v>2.7504</v>
      </c>
    </row>
    <row r="10" spans="1:13" ht="160.9" customHeight="1">
      <c r="A10" s="14" t="s">
        <v>34</v>
      </c>
      <c r="B10" s="14" t="s">
        <v>33</v>
      </c>
      <c r="C10" s="12"/>
      <c r="D10" s="13"/>
      <c r="E10" s="13"/>
      <c r="F10" s="12"/>
      <c r="G10" s="14" t="s">
        <v>21</v>
      </c>
      <c r="H10" s="14">
        <v>3</v>
      </c>
      <c r="I10" s="14"/>
      <c r="J10" s="15">
        <v>0.32</v>
      </c>
      <c r="K10" s="14">
        <v>0.32</v>
      </c>
      <c r="L10" s="14">
        <f>K10*0.1</f>
        <v>3.2000000000000001E-2</v>
      </c>
      <c r="M10" s="14">
        <f t="shared" si="0"/>
        <v>0.28800000000000003</v>
      </c>
    </row>
    <row r="11" spans="1:13" ht="18.75">
      <c r="A11" s="14"/>
      <c r="B11" s="38" t="s">
        <v>36</v>
      </c>
      <c r="C11" s="39"/>
      <c r="D11" s="40"/>
      <c r="E11" s="40"/>
      <c r="F11" s="39"/>
      <c r="G11" s="38"/>
      <c r="H11" s="38"/>
      <c r="I11" s="38"/>
      <c r="J11" s="41">
        <f>J8+J9+J10</f>
        <v>3.7079999999999997</v>
      </c>
      <c r="K11" s="38">
        <f>K8+K9+K10</f>
        <v>3.7079999999999997</v>
      </c>
      <c r="L11" s="38">
        <f>L8+L9+L10</f>
        <v>0.37080000000000002</v>
      </c>
      <c r="M11" s="38">
        <f>M8+M9+M10</f>
        <v>3.3372000000000002</v>
      </c>
    </row>
    <row r="12" spans="1:13" ht="99" customHeight="1">
      <c r="A12" s="18" t="s">
        <v>34</v>
      </c>
      <c r="B12" s="18" t="s">
        <v>33</v>
      </c>
      <c r="C12" s="16"/>
      <c r="D12" s="17"/>
      <c r="E12" s="17"/>
      <c r="F12" s="16"/>
      <c r="G12" s="18" t="s">
        <v>22</v>
      </c>
      <c r="H12" s="18">
        <v>1</v>
      </c>
      <c r="I12" s="18"/>
      <c r="J12" s="19">
        <v>0.6</v>
      </c>
      <c r="K12" s="18">
        <f>J12</f>
        <v>0.6</v>
      </c>
      <c r="L12" s="18">
        <f t="shared" ref="L12:L27" si="1">K12*0.1</f>
        <v>0.06</v>
      </c>
      <c r="M12" s="18">
        <f t="shared" si="0"/>
        <v>0.54</v>
      </c>
    </row>
    <row r="13" spans="1:13" ht="99" customHeight="1">
      <c r="A13" s="18" t="s">
        <v>34</v>
      </c>
      <c r="B13" s="18" t="s">
        <v>33</v>
      </c>
      <c r="C13" s="16"/>
      <c r="D13" s="17"/>
      <c r="E13" s="17"/>
      <c r="F13" s="16"/>
      <c r="G13" s="18" t="s">
        <v>23</v>
      </c>
      <c r="H13" s="18">
        <v>1</v>
      </c>
      <c r="I13" s="18"/>
      <c r="J13" s="19">
        <v>0.3</v>
      </c>
      <c r="K13" s="18">
        <f t="shared" ref="K13:K26" si="2">J13</f>
        <v>0.3</v>
      </c>
      <c r="L13" s="18">
        <f t="shared" si="1"/>
        <v>0.03</v>
      </c>
      <c r="M13" s="18">
        <f t="shared" si="0"/>
        <v>0.27</v>
      </c>
    </row>
    <row r="14" spans="1:13" ht="69.75" customHeight="1">
      <c r="A14" s="18" t="s">
        <v>34</v>
      </c>
      <c r="B14" s="18" t="s">
        <v>33</v>
      </c>
      <c r="C14" s="16"/>
      <c r="D14" s="17"/>
      <c r="E14" s="17"/>
      <c r="F14" s="16"/>
      <c r="G14" s="18" t="s">
        <v>24</v>
      </c>
      <c r="H14" s="18">
        <v>1</v>
      </c>
      <c r="I14" s="18"/>
      <c r="J14" s="19">
        <v>0.32400000000000001</v>
      </c>
      <c r="K14" s="18">
        <f t="shared" si="2"/>
        <v>0.32400000000000001</v>
      </c>
      <c r="L14" s="18">
        <f t="shared" si="1"/>
        <v>3.2400000000000005E-2</v>
      </c>
      <c r="M14" s="37">
        <f t="shared" si="0"/>
        <v>0.29160000000000003</v>
      </c>
    </row>
    <row r="15" spans="1:13" ht="18.75">
      <c r="A15" s="18"/>
      <c r="B15" s="42" t="s">
        <v>36</v>
      </c>
      <c r="C15" s="43"/>
      <c r="D15" s="44"/>
      <c r="E15" s="44"/>
      <c r="F15" s="43"/>
      <c r="G15" s="42"/>
      <c r="H15" s="42"/>
      <c r="I15" s="42"/>
      <c r="J15" s="45">
        <f>SUM(J12:J14)</f>
        <v>1.224</v>
      </c>
      <c r="K15" s="42">
        <f>SUM(K12:K14)</f>
        <v>1.224</v>
      </c>
      <c r="L15" s="42">
        <f>L12+L13+L14</f>
        <v>0.12240000000000001</v>
      </c>
      <c r="M15" s="46">
        <f>SUM(M12:M14)</f>
        <v>1.1016000000000001</v>
      </c>
    </row>
    <row r="16" spans="1:13" ht="99" customHeight="1">
      <c r="A16" s="22" t="s">
        <v>34</v>
      </c>
      <c r="B16" s="22" t="s">
        <v>33</v>
      </c>
      <c r="C16" s="20"/>
      <c r="D16" s="21"/>
      <c r="E16" s="21"/>
      <c r="F16" s="20"/>
      <c r="G16" s="22" t="s">
        <v>25</v>
      </c>
      <c r="H16" s="22">
        <v>1</v>
      </c>
      <c r="I16" s="22"/>
      <c r="J16" s="23">
        <v>0.5</v>
      </c>
      <c r="K16" s="22">
        <f t="shared" si="2"/>
        <v>0.5</v>
      </c>
      <c r="L16" s="22">
        <f t="shared" si="1"/>
        <v>0.05</v>
      </c>
      <c r="M16" s="22">
        <f t="shared" si="0"/>
        <v>0.45</v>
      </c>
    </row>
    <row r="17" spans="1:13" ht="143.44999999999999" customHeight="1">
      <c r="A17" s="22" t="s">
        <v>34</v>
      </c>
      <c r="B17" s="22" t="s">
        <v>33</v>
      </c>
      <c r="C17" s="20"/>
      <c r="D17" s="21"/>
      <c r="E17" s="21"/>
      <c r="F17" s="20"/>
      <c r="G17" s="22" t="s">
        <v>32</v>
      </c>
      <c r="H17" s="22">
        <v>1</v>
      </c>
      <c r="I17" s="22"/>
      <c r="J17" s="23">
        <v>1</v>
      </c>
      <c r="K17" s="22">
        <f t="shared" si="2"/>
        <v>1</v>
      </c>
      <c r="L17" s="22">
        <f t="shared" si="1"/>
        <v>0.1</v>
      </c>
      <c r="M17" s="22">
        <f t="shared" si="0"/>
        <v>0.9</v>
      </c>
    </row>
    <row r="18" spans="1:13" ht="83.25" customHeight="1">
      <c r="A18" s="22" t="s">
        <v>34</v>
      </c>
      <c r="B18" s="22" t="s">
        <v>33</v>
      </c>
      <c r="C18" s="20"/>
      <c r="D18" s="21"/>
      <c r="E18" s="21"/>
      <c r="F18" s="20"/>
      <c r="G18" s="22" t="s">
        <v>26</v>
      </c>
      <c r="H18" s="22">
        <v>1</v>
      </c>
      <c r="I18" s="22"/>
      <c r="J18" s="23">
        <v>0.7</v>
      </c>
      <c r="K18" s="22">
        <f t="shared" si="2"/>
        <v>0.7</v>
      </c>
      <c r="L18" s="22">
        <f t="shared" si="1"/>
        <v>6.9999999999999993E-2</v>
      </c>
      <c r="M18" s="22">
        <f t="shared" si="0"/>
        <v>0.63</v>
      </c>
    </row>
    <row r="19" spans="1:13" ht="18.75">
      <c r="A19" s="22"/>
      <c r="B19" s="47" t="s">
        <v>36</v>
      </c>
      <c r="C19" s="48"/>
      <c r="D19" s="49"/>
      <c r="E19" s="49"/>
      <c r="F19" s="48"/>
      <c r="G19" s="47"/>
      <c r="H19" s="47"/>
      <c r="I19" s="47"/>
      <c r="J19" s="50">
        <f>SUM(J16:J18)</f>
        <v>2.2000000000000002</v>
      </c>
      <c r="K19" s="47">
        <f>SUM(K16:K18)</f>
        <v>2.2000000000000002</v>
      </c>
      <c r="L19" s="47">
        <f t="shared" si="1"/>
        <v>0.22000000000000003</v>
      </c>
      <c r="M19" s="47">
        <f t="shared" si="0"/>
        <v>1.9800000000000002</v>
      </c>
    </row>
    <row r="20" spans="1:13" ht="75.75">
      <c r="A20" s="27" t="s">
        <v>34</v>
      </c>
      <c r="B20" s="27" t="s">
        <v>33</v>
      </c>
      <c r="C20" s="24"/>
      <c r="D20" s="25"/>
      <c r="E20" s="25"/>
      <c r="F20" s="24"/>
      <c r="G20" s="26" t="s">
        <v>27</v>
      </c>
      <c r="H20" s="27">
        <v>1</v>
      </c>
      <c r="I20" s="27"/>
      <c r="J20" s="28">
        <v>0.1</v>
      </c>
      <c r="K20" s="27">
        <f t="shared" si="2"/>
        <v>0.1</v>
      </c>
      <c r="L20" s="27">
        <f t="shared" si="1"/>
        <v>1.0000000000000002E-2</v>
      </c>
      <c r="M20" s="27">
        <f t="shared" si="0"/>
        <v>0.09</v>
      </c>
    </row>
    <row r="21" spans="1:13" ht="60.75">
      <c r="A21" s="27" t="s">
        <v>34</v>
      </c>
      <c r="B21" s="27" t="s">
        <v>33</v>
      </c>
      <c r="C21" s="24"/>
      <c r="D21" s="25"/>
      <c r="E21" s="25"/>
      <c r="F21" s="24"/>
      <c r="G21" s="26" t="s">
        <v>28</v>
      </c>
      <c r="H21" s="27">
        <v>1</v>
      </c>
      <c r="I21" s="27"/>
      <c r="J21" s="28">
        <v>0.5</v>
      </c>
      <c r="K21" s="27">
        <f t="shared" si="2"/>
        <v>0.5</v>
      </c>
      <c r="L21" s="27">
        <f t="shared" si="1"/>
        <v>0.05</v>
      </c>
      <c r="M21" s="27">
        <f t="shared" si="0"/>
        <v>0.45</v>
      </c>
    </row>
    <row r="22" spans="1:13" ht="190.9" customHeight="1">
      <c r="A22" s="27" t="s">
        <v>34</v>
      </c>
      <c r="B22" s="27" t="s">
        <v>33</v>
      </c>
      <c r="C22" s="24"/>
      <c r="D22" s="25"/>
      <c r="E22" s="25"/>
      <c r="F22" s="24"/>
      <c r="G22" s="29" t="s">
        <v>35</v>
      </c>
      <c r="H22" s="27">
        <v>4</v>
      </c>
      <c r="I22" s="27"/>
      <c r="J22" s="36">
        <v>0.6</v>
      </c>
      <c r="K22" s="27">
        <f t="shared" si="2"/>
        <v>0.6</v>
      </c>
      <c r="L22" s="27">
        <f t="shared" si="1"/>
        <v>0.06</v>
      </c>
      <c r="M22" s="27">
        <f t="shared" si="0"/>
        <v>0.54</v>
      </c>
    </row>
    <row r="23" spans="1:13" ht="18.75">
      <c r="A23" s="27"/>
      <c r="B23" s="51" t="s">
        <v>36</v>
      </c>
      <c r="C23" s="52"/>
      <c r="D23" s="53"/>
      <c r="E23" s="53"/>
      <c r="F23" s="52"/>
      <c r="G23" s="54"/>
      <c r="H23" s="51"/>
      <c r="I23" s="51"/>
      <c r="J23" s="55">
        <f>SUM(J20:J22)</f>
        <v>1.2</v>
      </c>
      <c r="K23" s="51">
        <f>SUM(K20:K22)</f>
        <v>1.2</v>
      </c>
      <c r="L23" s="51">
        <f t="shared" si="1"/>
        <v>0.12</v>
      </c>
      <c r="M23" s="51">
        <f t="shared" si="0"/>
        <v>1.08</v>
      </c>
    </row>
    <row r="24" spans="1:13" ht="141.75">
      <c r="A24" s="33" t="s">
        <v>34</v>
      </c>
      <c r="B24" s="33" t="s">
        <v>33</v>
      </c>
      <c r="C24" s="30"/>
      <c r="D24" s="31"/>
      <c r="E24" s="31"/>
      <c r="F24" s="30"/>
      <c r="G24" s="32" t="s">
        <v>29</v>
      </c>
      <c r="H24" s="33">
        <v>2</v>
      </c>
      <c r="I24" s="33"/>
      <c r="J24" s="34">
        <v>1</v>
      </c>
      <c r="K24" s="33">
        <f t="shared" si="2"/>
        <v>1</v>
      </c>
      <c r="L24" s="33">
        <f t="shared" si="1"/>
        <v>0.1</v>
      </c>
      <c r="M24" s="33">
        <f t="shared" si="0"/>
        <v>0.9</v>
      </c>
    </row>
    <row r="25" spans="1:13" ht="78.75">
      <c r="A25" s="33" t="s">
        <v>34</v>
      </c>
      <c r="B25" s="33" t="s">
        <v>33</v>
      </c>
      <c r="C25" s="30"/>
      <c r="D25" s="31"/>
      <c r="E25" s="31"/>
      <c r="F25" s="30"/>
      <c r="G25" s="32" t="s">
        <v>31</v>
      </c>
      <c r="H25" s="33">
        <v>1</v>
      </c>
      <c r="I25" s="33"/>
      <c r="J25" s="34">
        <v>0.2</v>
      </c>
      <c r="K25" s="33">
        <f t="shared" si="2"/>
        <v>0.2</v>
      </c>
      <c r="L25" s="33">
        <f t="shared" si="1"/>
        <v>2.0000000000000004E-2</v>
      </c>
      <c r="M25" s="33">
        <f t="shared" si="0"/>
        <v>0.18</v>
      </c>
    </row>
    <row r="26" spans="1:13" ht="110.25">
      <c r="A26" s="33" t="s">
        <v>34</v>
      </c>
      <c r="B26" s="33" t="s">
        <v>33</v>
      </c>
      <c r="C26" s="30"/>
      <c r="D26" s="31"/>
      <c r="E26" s="31"/>
      <c r="F26" s="30"/>
      <c r="G26" s="35" t="s">
        <v>30</v>
      </c>
      <c r="H26" s="33">
        <v>1</v>
      </c>
      <c r="I26" s="33"/>
      <c r="J26" s="34">
        <v>0.5</v>
      </c>
      <c r="K26" s="33">
        <f t="shared" si="2"/>
        <v>0.5</v>
      </c>
      <c r="L26" s="33">
        <f t="shared" si="1"/>
        <v>0.05</v>
      </c>
      <c r="M26" s="33">
        <f t="shared" si="0"/>
        <v>0.45</v>
      </c>
    </row>
    <row r="27" spans="1:13" ht="18.75">
      <c r="A27" s="56"/>
      <c r="B27" s="57" t="s">
        <v>36</v>
      </c>
      <c r="C27" s="58"/>
      <c r="D27" s="59"/>
      <c r="E27" s="59"/>
      <c r="F27" s="58"/>
      <c r="G27" s="60"/>
      <c r="H27" s="57"/>
      <c r="I27" s="57"/>
      <c r="J27" s="61">
        <f>SUM(J24:J26)</f>
        <v>1.7</v>
      </c>
      <c r="K27" s="57">
        <f>SUM(K24:K26)</f>
        <v>1.7</v>
      </c>
      <c r="L27" s="57">
        <f t="shared" si="1"/>
        <v>0.17</v>
      </c>
      <c r="M27" s="57">
        <f t="shared" si="0"/>
        <v>1.53</v>
      </c>
    </row>
    <row r="28" spans="1:13" ht="67.5" customHeight="1"/>
    <row r="29" spans="1:13" ht="61.15" customHeight="1">
      <c r="A29" s="74" t="s">
        <v>18</v>
      </c>
      <c r="B29" s="74"/>
      <c r="C29" s="74"/>
      <c r="D29" s="74"/>
      <c r="E29" s="74"/>
      <c r="F29" s="74"/>
    </row>
    <row r="30" spans="1:13" ht="15.75">
      <c r="A30" s="3"/>
      <c r="B30" s="3"/>
      <c r="C30" s="3"/>
      <c r="D30" s="3"/>
      <c r="E30" s="3"/>
      <c r="F30" s="3"/>
    </row>
    <row r="31" spans="1:13" ht="33.6" customHeight="1">
      <c r="A31" s="73" t="s">
        <v>15</v>
      </c>
      <c r="B31" s="73"/>
      <c r="C31" s="73"/>
      <c r="D31" s="73"/>
      <c r="E31" s="73"/>
      <c r="F31" s="73"/>
      <c r="G31" s="1"/>
      <c r="H31" s="1"/>
      <c r="I31" s="1"/>
      <c r="J31" s="1"/>
      <c r="K31" s="1"/>
    </row>
    <row r="32" spans="1:13" ht="37.15" customHeight="1">
      <c r="A32" s="73"/>
      <c r="B32" s="73"/>
      <c r="C32" s="73"/>
      <c r="D32" s="73"/>
      <c r="E32" s="73"/>
      <c r="F32" s="73"/>
    </row>
  </sheetData>
  <mergeCells count="11">
    <mergeCell ref="A31:F32"/>
    <mergeCell ref="A29:F29"/>
    <mergeCell ref="L5:L6"/>
    <mergeCell ref="M5:M6"/>
    <mergeCell ref="A3:M3"/>
    <mergeCell ref="L1:M1"/>
    <mergeCell ref="K5:K6"/>
    <mergeCell ref="C5:F5"/>
    <mergeCell ref="A5:A6"/>
    <mergeCell ref="B5:B6"/>
    <mergeCell ref="G5:J5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о стоимости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Муфазалов Александр Эдуардович</dc:creator>
  <cp:lastModifiedBy>1sm</cp:lastModifiedBy>
  <cp:lastPrinted>2018-01-29T10:54:47Z</cp:lastPrinted>
  <dcterms:created xsi:type="dcterms:W3CDTF">2017-06-23T15:47:48Z</dcterms:created>
  <dcterms:modified xsi:type="dcterms:W3CDTF">2018-01-29T11:39:38Z</dcterms:modified>
</cp:coreProperties>
</file>